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110年\上傳資料\"/>
    </mc:Choice>
  </mc:AlternateContent>
  <bookViews>
    <workbookView xWindow="0" yWindow="0" windowWidth="12780" windowHeight="11655"/>
  </bookViews>
  <sheets>
    <sheet name="申請表" sheetId="1" r:id="rId1"/>
    <sheet name="分數參考表" sheetId="3" r:id="rId2"/>
    <sheet name="工作表2" sheetId="2" r:id="rId3"/>
  </sheets>
  <definedNames>
    <definedName name="_xlnm._FilterDatabase" localSheetId="1" hidden="1">分數參考表!$A$1:$C$51</definedName>
    <definedName name="_xlnm.Print_Area" localSheetId="0">申請表!$A$1:$N$26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1" l="1"/>
  <c r="O12" i="1" l="1" a="1"/>
  <c r="O12" i="1" s="1"/>
  <c r="N12" i="1" s="1"/>
  <c r="O13" i="1" a="1"/>
  <c r="O13" i="1" s="1"/>
  <c r="N13" i="1" s="1"/>
  <c r="O11" i="1" a="1"/>
  <c r="O11" i="1" s="1"/>
  <c r="N11" i="1" s="1"/>
  <c r="O9" i="1" l="1" a="1"/>
  <c r="O9" i="1" s="1"/>
  <c r="N9" i="1" s="1"/>
  <c r="N14" i="1" s="1"/>
  <c r="O10" i="1" l="1" a="1"/>
  <c r="O10" i="1" s="1"/>
  <c r="N10" i="1" s="1"/>
  <c r="M10" i="3"/>
</calcChain>
</file>

<file path=xl/sharedStrings.xml><?xml version="1.0" encoding="utf-8"?>
<sst xmlns="http://schemas.openxmlformats.org/spreadsheetml/2006/main" count="194" uniqueCount="114">
  <si>
    <t>連絡電話︰</t>
    <phoneticPr fontId="2" type="noConversion"/>
  </si>
  <si>
    <t>電子信箱︰</t>
    <phoneticPr fontId="2" type="noConversion"/>
  </si>
  <si>
    <t>Impact Factor</t>
    <phoneticPr fontId="2" type="noConversion"/>
  </si>
  <si>
    <t>申請年度：</t>
    <phoneticPr fontId="2" type="noConversion"/>
  </si>
  <si>
    <t>職稱︰</t>
    <phoneticPr fontId="2" type="noConversion"/>
  </si>
  <si>
    <t>申請人姓名︰</t>
    <phoneticPr fontId="2" type="noConversion"/>
  </si>
  <si>
    <t>SCI</t>
  </si>
  <si>
    <t>期刊類型</t>
    <phoneticPr fontId="2" type="noConversion"/>
  </si>
  <si>
    <t>SCI</t>
    <phoneticPr fontId="2" type="noConversion"/>
  </si>
  <si>
    <t>SSCI</t>
    <phoneticPr fontId="2" type="noConversion"/>
  </si>
  <si>
    <t>A&amp;HCI</t>
    <phoneticPr fontId="2" type="noConversion"/>
  </si>
  <si>
    <t>作者序</t>
    <phoneticPr fontId="2" type="noConversion"/>
  </si>
  <si>
    <t>頂尖期刊</t>
  </si>
  <si>
    <t>頂尖期刊-自然系列期刊影響指數≧30</t>
    <phoneticPr fontId="2" type="noConversion"/>
  </si>
  <si>
    <t>頂尖期刊-自然系列期刊20≦影響指數＜30</t>
    <phoneticPr fontId="2" type="noConversion"/>
  </si>
  <si>
    <t>頂尖期刊-自然系列期刊10≦影響指數＜20</t>
    <phoneticPr fontId="2" type="noConversion"/>
  </si>
  <si>
    <t>卓越期刊-影響指數超過10以上</t>
    <phoneticPr fontId="2" type="noConversion"/>
  </si>
  <si>
    <t>第一作者</t>
    <phoneticPr fontId="2" type="noConversion"/>
  </si>
  <si>
    <t>第二、三作者</t>
    <phoneticPr fontId="2" type="noConversion"/>
  </si>
  <si>
    <t>第四(含)作者以後</t>
    <phoneticPr fontId="2" type="noConversion"/>
  </si>
  <si>
    <t>唯一通訊作者</t>
    <phoneticPr fontId="2" type="noConversion"/>
  </si>
  <si>
    <t>卓越期刊-累積6次以上被JCR公佈為被高度引用(HiCi)之期刊論文</t>
    <phoneticPr fontId="2" type="noConversion"/>
  </si>
  <si>
    <t>講座教授不得申請</t>
  </si>
  <si>
    <t>備註</t>
    <phoneticPr fontId="2" type="noConversion"/>
  </si>
  <si>
    <t>國立臺灣科技大學教師研發成果(期刊論文)獎勵分數申請表</t>
    <phoneticPr fontId="2" type="noConversion"/>
  </si>
  <si>
    <t>總分</t>
    <phoneticPr fontId="2" type="noConversion"/>
  </si>
  <si>
    <t>期刊等級</t>
    <phoneticPr fontId="2" type="noConversion"/>
  </si>
  <si>
    <t>論文題目</t>
    <phoneticPr fontId="2" type="noConversion"/>
  </si>
  <si>
    <t>期刊刊名</t>
    <phoneticPr fontId="2" type="noConversion"/>
  </si>
  <si>
    <t>期刊類型</t>
    <phoneticPr fontId="2" type="noConversion"/>
  </si>
  <si>
    <t>期刊排名(%)</t>
    <phoneticPr fontId="2" type="noConversion"/>
  </si>
  <si>
    <t>作者序</t>
    <phoneticPr fontId="2" type="noConversion"/>
  </si>
  <si>
    <t>是否含本校教師為共同作者，如是請提供同意由您申請獎勵證明</t>
    <phoneticPr fontId="2" type="noConversion"/>
  </si>
  <si>
    <t>3. 論文如有本校教師為共同作者，需檢附協調貢獻比例確認書(由本校合著之教師作者簽名)，獎勵分數依所提比例，擇排序優者所對應獎勵分數為計算基礎。</t>
    <phoneticPr fontId="2" type="noConversion"/>
  </si>
  <si>
    <t>唯一通訊作者</t>
    <phoneticPr fontId="2" type="noConversion"/>
  </si>
  <si>
    <t>頂尖期刊-自然系列期刊影響指數≧30</t>
    <phoneticPr fontId="2" type="noConversion"/>
  </si>
  <si>
    <t>第四(含)作者以後</t>
    <phoneticPr fontId="2" type="noConversion"/>
  </si>
  <si>
    <t>通訊作者(或第二作者)且第一作者為指導(本校)學生</t>
    <phoneticPr fontId="2" type="noConversion"/>
  </si>
  <si>
    <t>頂尖期刊-自然系列期刊20≦影響指數＜30</t>
    <phoneticPr fontId="2" type="noConversion"/>
  </si>
  <si>
    <t>通訊作者(或第二作者)且第一作者為指導(本校)學生</t>
    <phoneticPr fontId="2" type="noConversion"/>
  </si>
  <si>
    <t>頂尖期刊-自然系列期刊10≦影響指數＜20</t>
    <phoneticPr fontId="2" type="noConversion"/>
  </si>
  <si>
    <t>第一作者</t>
    <phoneticPr fontId="2" type="noConversion"/>
  </si>
  <si>
    <t>第二、三作者</t>
    <phoneticPr fontId="2" type="noConversion"/>
  </si>
  <si>
    <t>卓越期刊-影響指數超過10以上</t>
    <phoneticPr fontId="2" type="noConversion"/>
  </si>
  <si>
    <t>卓越期刊-累積6次以上被JCR公佈為被高度引用(HiCi)之期刊論文</t>
    <phoneticPr fontId="2" type="noConversion"/>
  </si>
  <si>
    <t>傑出期刊-影響指數為該領域排名前10%(含)的期刊</t>
    <phoneticPr fontId="2" type="noConversion"/>
  </si>
  <si>
    <t>傑出期刊-影響指數為該領域排名前10%(含)的期刊</t>
    <phoneticPr fontId="2" type="noConversion"/>
  </si>
  <si>
    <t>通訊作者(或第二作者)且第一作者為指導(本校)學生</t>
    <phoneticPr fontId="2" type="noConversion"/>
  </si>
  <si>
    <t>優良期刊-影響指數為該領域排名介於11%至Q1等級的期刊</t>
    <phoneticPr fontId="2" type="noConversion"/>
  </si>
  <si>
    <t>甲級期刊-影響指數為該領域排名列Q2等級的期刊</t>
    <phoneticPr fontId="2" type="noConversion"/>
  </si>
  <si>
    <t>期刊等級</t>
    <phoneticPr fontId="2" type="noConversion"/>
  </si>
  <si>
    <t>分數</t>
    <phoneticPr fontId="2" type="noConversion"/>
  </si>
  <si>
    <t>第一作者</t>
    <phoneticPr fontId="2" type="noConversion"/>
  </si>
  <si>
    <t>第二、三作者</t>
    <phoneticPr fontId="2" type="noConversion"/>
  </si>
  <si>
    <t>頂尖期刊-自然系列期刊影響指數≧30</t>
    <phoneticPr fontId="2" type="noConversion"/>
  </si>
  <si>
    <t>第二、三作者</t>
    <phoneticPr fontId="2" type="noConversion"/>
  </si>
  <si>
    <t>唯一通訊作者</t>
    <phoneticPr fontId="2" type="noConversion"/>
  </si>
  <si>
    <t>第四(含)作者以後</t>
    <phoneticPr fontId="2" type="noConversion"/>
  </si>
  <si>
    <t>頂尖期刊-自然系列期刊20≦影響指數＜30</t>
    <phoneticPr fontId="2" type="noConversion"/>
  </si>
  <si>
    <t>通訊作者(或第二作者)且第一作者為指導(本校)學生</t>
    <phoneticPr fontId="2" type="noConversion"/>
  </si>
  <si>
    <t>頂尖期刊-自然系列期刊10≦影響指數＜20</t>
    <phoneticPr fontId="2" type="noConversion"/>
  </si>
  <si>
    <t>卓越期刊-影響指數超過10以上</t>
    <phoneticPr fontId="2" type="noConversion"/>
  </si>
  <si>
    <t>卓越期刊-累積6次以上被JCR公佈為被高度引用(HiCi)之期刊論文</t>
    <phoneticPr fontId="2" type="noConversion"/>
  </si>
  <si>
    <t>傑出期刊-影響指數為該領域排名前10%(含)的期刊</t>
    <phoneticPr fontId="2" type="noConversion"/>
  </si>
  <si>
    <t>唯一通訊作者</t>
    <phoneticPr fontId="2" type="noConversion"/>
  </si>
  <si>
    <t>優良期刊-影響指數為該領域排名介於11%至Q1等級的期刊</t>
    <phoneticPr fontId="2" type="noConversion"/>
  </si>
  <si>
    <t>甲級期刊-影響指數為該領域排名列Q2等級的期刊</t>
    <phoneticPr fontId="2" type="noConversion"/>
  </si>
  <si>
    <t>甲級期刊-影響指數為該領域排名列Q2等級的期刊</t>
    <phoneticPr fontId="2" type="noConversion"/>
  </si>
  <si>
    <t>期刊等級</t>
    <phoneticPr fontId="2" type="noConversion"/>
  </si>
  <si>
    <t>作者序</t>
    <phoneticPr fontId="2" type="noConversion"/>
  </si>
  <si>
    <t>卓越期刊-累積6次以上被JCR公佈為被高度引用(HiCi)之期刊論文</t>
    <phoneticPr fontId="2" type="noConversion"/>
  </si>
  <si>
    <t>優良期刊-影響指數為該領域排名介於11%至Q1等級的期刊</t>
    <phoneticPr fontId="2" type="noConversion"/>
  </si>
  <si>
    <t>甲級期刊-影響指數為該領域排名列Q2等級的期刊</t>
    <phoneticPr fontId="2" type="noConversion"/>
  </si>
  <si>
    <t>□是，詳見說明第3點
□否</t>
    <phoneticPr fontId="2" type="noConversion"/>
  </si>
  <si>
    <t>9. 論文作者之國家名稱須符合教育部論文列名原則之規定，不符合規定者，不予獎勵。</t>
    <phoneticPr fontId="2" type="noConversion"/>
  </si>
  <si>
    <t>10. 若申請文件缺件或填寫不全，將退回給申請人，待資料補齊後方受理申請，請申請人繳交前務必確認資料是否齊全，並注意申請截止日期。</t>
    <phoneticPr fontId="2" type="noConversion"/>
  </si>
  <si>
    <t>11. 若表格不敷使用，請自行增加，謝謝！</t>
    <phoneticPr fontId="2" type="noConversion"/>
  </si>
  <si>
    <t>7. 每篇論文僅限一位教師提出申請。</t>
    <phoneticPr fontId="2" type="noConversion"/>
  </si>
  <si>
    <t>(中文)</t>
    <phoneticPr fontId="2" type="noConversion"/>
  </si>
  <si>
    <t>□是，詳見說明第3點
□否</t>
    <phoneticPr fontId="2" type="noConversion"/>
  </si>
  <si>
    <t>申請單位(申請人→系所→院辦)</t>
    <phoneticPr fontId="2" type="noConversion"/>
  </si>
  <si>
    <t>講座教授及傑出研究及研究獎、優良研究及創作獎不得申請</t>
    <phoneticPr fontId="2" type="noConversion"/>
  </si>
  <si>
    <r>
      <t>申請獎勵論文︰</t>
    </r>
    <r>
      <rPr>
        <b/>
        <sz val="12"/>
        <color rgb="FFC00000"/>
        <rFont val="標楷體"/>
        <family val="4"/>
        <charset val="136"/>
      </rPr>
      <t/>
    </r>
    <phoneticPr fontId="2" type="noConversion"/>
  </si>
  <si>
    <r>
      <t xml:space="preserve">(英文)
</t>
    </r>
    <r>
      <rPr>
        <sz val="10"/>
        <color theme="1"/>
        <rFont val="新細明體"/>
        <family val="1"/>
        <charset val="136"/>
      </rPr>
      <t>(論文內之英文姓名)</t>
    </r>
    <phoneticPr fontId="2" type="noConversion"/>
  </si>
  <si>
    <r>
      <t xml:space="preserve">核定編號
</t>
    </r>
    <r>
      <rPr>
        <b/>
        <sz val="12"/>
        <color theme="1"/>
        <rFont val="新細明體"/>
        <family val="1"/>
        <charset val="136"/>
      </rPr>
      <t>(由研發處填寫)</t>
    </r>
    <phoneticPr fontId="2" type="noConversion"/>
  </si>
  <si>
    <r>
      <t xml:space="preserve">刊登日期
</t>
    </r>
    <r>
      <rPr>
        <b/>
        <sz val="12"/>
        <color theme="1"/>
        <rFont val="新細明體"/>
        <family val="1"/>
        <charset val="136"/>
      </rPr>
      <t>(非ONLINE日期)</t>
    </r>
    <phoneticPr fontId="2" type="noConversion"/>
  </si>
  <si>
    <r>
      <t>所屬單位</t>
    </r>
    <r>
      <rPr>
        <b/>
        <sz val="12"/>
        <color theme="1"/>
        <rFont val="新細明體"/>
        <family val="1"/>
        <charset val="136"/>
      </rPr>
      <t>(系/所)</t>
    </r>
    <r>
      <rPr>
        <b/>
        <sz val="14"/>
        <color theme="1"/>
        <rFont val="新細明體"/>
        <family val="1"/>
        <charset val="136"/>
      </rPr>
      <t>︰</t>
    </r>
    <phoneticPr fontId="2" type="noConversion"/>
  </si>
  <si>
    <t>8. 每篇論文請檢附下列資料各1份︰論文影本、期刊領域排名之證明。</t>
    <phoneticPr fontId="2" type="noConversion"/>
  </si>
  <si>
    <t>1. 依據本校「研發成果績效獎勵作業要點」辦理，請老師提供完整論文發表情形。</t>
    <phoneticPr fontId="2" type="noConversion"/>
  </si>
  <si>
    <t>人事室</t>
    <phoneticPr fontId="2" type="noConversion"/>
  </si>
  <si>
    <r>
      <t>□</t>
    </r>
    <r>
      <rPr>
        <sz val="10"/>
        <color rgb="FFFF0000"/>
        <rFont val="新細明體"/>
        <family val="1"/>
        <charset val="136"/>
      </rPr>
      <t>獎勵支領期限內之</t>
    </r>
    <r>
      <rPr>
        <sz val="10"/>
        <color theme="1"/>
        <rFont val="新細明體"/>
        <family val="1"/>
        <charset val="136"/>
      </rPr>
      <t>講座教授
□</t>
    </r>
    <r>
      <rPr>
        <sz val="10"/>
        <color rgb="FFFF0000"/>
        <rFont val="新細明體"/>
        <family val="1"/>
        <charset val="136"/>
      </rPr>
      <t>獎勵支領期限內之傑出/優良研究獎獲</t>
    </r>
    <r>
      <rPr>
        <sz val="10"/>
        <color theme="1"/>
        <rFont val="新細明體"/>
        <family val="1"/>
        <charset val="136"/>
      </rPr>
      <t>獎教師
□一般教師：(</t>
    </r>
    <r>
      <rPr>
        <sz val="10"/>
        <color rgb="FFFF0000"/>
        <rFont val="新細明體"/>
        <family val="1"/>
        <charset val="136"/>
      </rPr>
      <t>□專任教師、□專案教師、□校外合聘教師、□兼任教
　　　　　　師、□客座教師、□退休教師、□榮譽講座)</t>
    </r>
    <phoneticPr fontId="2" type="noConversion"/>
  </si>
  <si>
    <t>額外加權</t>
    <phoneticPr fontId="2" type="noConversion"/>
  </si>
  <si>
    <t>加權</t>
    <phoneticPr fontId="2" type="noConversion"/>
  </si>
  <si>
    <t>產學計畫、國際合作計畫</t>
    <phoneticPr fontId="2" type="noConversion"/>
  </si>
  <si>
    <t>SDGs</t>
    <phoneticPr fontId="2" type="noConversion"/>
  </si>
  <si>
    <t>甲級及一般期刊者，若同時為Scopus Q1等級(SJR)以上之期刊</t>
    <phoneticPr fontId="2" type="noConversion"/>
  </si>
  <si>
    <t>是</t>
    <phoneticPr fontId="2" type="noConversion"/>
  </si>
  <si>
    <t>否</t>
    <phoneticPr fontId="2" type="noConversion"/>
  </si>
  <si>
    <t>分數</t>
    <phoneticPr fontId="2" type="noConversion"/>
  </si>
  <si>
    <t>加權後</t>
    <phoneticPr fontId="2" type="noConversion"/>
  </si>
  <si>
    <t>TSSCI</t>
    <phoneticPr fontId="2" type="noConversion"/>
  </si>
  <si>
    <t>THCI</t>
    <phoneticPr fontId="2" type="noConversion"/>
  </si>
  <si>
    <t>小計</t>
    <phoneticPr fontId="2" type="noConversion"/>
  </si>
  <si>
    <t>2. 發表之期刊之Impact Factor及領域排名請以最新版（2020年版）之SCI、SSCI、A&amp;HCITSSCI及THCI期刊引證報告為依據；若發表之期刊在不同領域均有引證時，請擇優填寫。</t>
    <phoneticPr fontId="2" type="noConversion"/>
  </si>
  <si>
    <t>4. 倘論文第一作者為指導(本校)學生且僅用本校名義發表，指導老師為第二作者或通訊作者，則該老師可以第一作者申請論文發表獎勵，但須於附件論文影本上加註說明，並簽名，以茲證明。</t>
    <phoneticPr fontId="2" type="noConversion"/>
  </si>
  <si>
    <t>5. 承上，「本校學生」是第一作者，「外校教授」第二作者，「指導老師」若為第三作者以上，本校老師僅能以第三作者以上申請。惟本校老師為「通訊作者」，則仍可依第一作者申請，但須於附件論文影本上加註說明，並簽名，以茲證明。</t>
    <phoneticPr fontId="2" type="noConversion"/>
  </si>
  <si>
    <t>6. 倘論文第一作者為學生列二個單位或兩個單位以上時(含本校)，指導老師名列第二作者，則仍認定為第二作者，若該老師為通訊作者，則可以第一作者申請論文發表獎勵，但須於附件論文影本上加註說明，並簽名，以茲證明。</t>
    <phoneticPr fontId="2" type="noConversion"/>
  </si>
  <si>
    <t>研究發展處</t>
    <phoneticPr fontId="2" type="noConversion"/>
  </si>
  <si>
    <t>核准</t>
    <phoneticPr fontId="2" type="noConversion"/>
  </si>
  <si>
    <t>一般期刊-影響指數為該領域排名Q3及Q4等級的期刊</t>
    <phoneticPr fontId="2" type="noConversion"/>
  </si>
  <si>
    <t>一般期刊-影響指數為該領域排名Q3及Q4等級的期刊</t>
    <phoneticPr fontId="2" type="noConversion"/>
  </si>
  <si>
    <t>一般期刊-影響指數為該領域排名Q3及Q4等級的期刊</t>
    <phoneticPr fontId="2" type="noConversion"/>
  </si>
  <si>
    <t>一般期刊-影響指數為該領域排名Q3及Q4等級的期刊</t>
    <phoneticPr fontId="2" type="noConversion"/>
  </si>
  <si>
    <t>一般期刊-影響指數為該領域排名Q3及Q4等級的期刊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</si>
</sst>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2"/>
      <color rgb="FFC00000"/>
      <name val="標楷體"/>
      <family val="4"/>
      <charset val="136"/>
    </font>
    <font>
      <b/>
      <sz val="14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ajor"/>
    </font>
    <font>
      <sz val="12"/>
      <name val="新細明體"/>
      <family val="1"/>
      <charset val="136"/>
    </font>
    <font>
      <sz val="14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4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4" borderId="1" xfId="0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1" applyNumberFormat="1" applyFont="1" applyFill="1" applyBorder="1" applyAlignment="1">
      <alignment horizontal="left" vertical="center" wrapText="1"/>
    </xf>
    <xf numFmtId="0" fontId="3" fillId="0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10" fillId="2" borderId="2" xfId="0" applyFont="1" applyFill="1" applyBorder="1" applyAlignment="1" applyProtection="1">
      <alignment vertical="center"/>
      <protection locked="0"/>
    </xf>
    <xf numFmtId="0" fontId="10" fillId="2" borderId="3" xfId="0" applyFont="1" applyFill="1" applyBorder="1" applyAlignment="1" applyProtection="1">
      <alignment vertical="center"/>
      <protection locked="0"/>
    </xf>
    <xf numFmtId="49" fontId="10" fillId="2" borderId="2" xfId="0" applyNumberFormat="1" applyFont="1" applyFill="1" applyBorder="1" applyAlignment="1" applyProtection="1">
      <alignment vertical="center"/>
      <protection locked="0"/>
    </xf>
    <xf numFmtId="49" fontId="10" fillId="2" borderId="3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Fill="1" applyBorder="1">
      <alignment vertical="center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5" fontId="10" fillId="0" borderId="1" xfId="0" applyNumberFormat="1" applyFont="1" applyFill="1" applyBorder="1" applyAlignment="1">
      <alignment horizontal="center" vertical="center" wrapText="1"/>
    </xf>
    <xf numFmtId="176" fontId="10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6" fontId="10" fillId="0" borderId="1" xfId="1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10" fillId="0" borderId="0" xfId="0" quotePrefix="1" applyNumberFormat="1" applyFont="1" applyFill="1" applyBorder="1" applyAlignment="1" applyProtection="1">
      <alignment horizontal="center" vertical="center" wrapText="1"/>
      <protection hidden="1"/>
    </xf>
    <xf numFmtId="1" fontId="7" fillId="0" borderId="0" xfId="0" quotePrefix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6" xfId="0" applyFont="1" applyBorder="1">
      <alignment vertical="center"/>
    </xf>
    <xf numFmtId="0" fontId="7" fillId="0" borderId="22" xfId="0" applyFont="1" applyFill="1" applyBorder="1" applyAlignment="1">
      <alignment horizontal="left" vertical="center"/>
    </xf>
    <xf numFmtId="0" fontId="10" fillId="0" borderId="19" xfId="0" applyFont="1" applyFill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0" fontId="10" fillId="0" borderId="1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top"/>
    </xf>
    <xf numFmtId="0" fontId="10" fillId="0" borderId="27" xfId="0" applyFont="1" applyFill="1" applyBorder="1" applyAlignment="1">
      <alignment vertical="top" wrapText="1"/>
    </xf>
    <xf numFmtId="0" fontId="7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28" xfId="0" applyFont="1" applyFill="1" applyBorder="1" applyAlignment="1">
      <alignment horizontal="left" vertical="top" wrapText="1"/>
    </xf>
    <xf numFmtId="0" fontId="12" fillId="0" borderId="27" xfId="0" applyFont="1" applyFill="1" applyBorder="1" applyAlignment="1">
      <alignment horizontal="left" vertical="top" wrapText="1"/>
    </xf>
    <xf numFmtId="0" fontId="12" fillId="0" borderId="29" xfId="0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horizontal="left" vertical="top" wrapText="1"/>
    </xf>
    <xf numFmtId="0" fontId="10" fillId="0" borderId="29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4" fillId="2" borderId="19" xfId="0" applyFont="1" applyFill="1" applyBorder="1" applyAlignment="1" applyProtection="1">
      <alignment horizontal="left" vertical="center" wrapText="1"/>
      <protection locked="0"/>
    </xf>
    <xf numFmtId="0" fontId="4" fillId="2" borderId="11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topLeftCell="C1" zoomScale="80" zoomScaleNormal="80" zoomScaleSheetLayoutView="70" workbookViewId="0">
      <selection activeCell="J11" sqref="J11:J12"/>
    </sheetView>
  </sheetViews>
  <sheetFormatPr defaultColWidth="9" defaultRowHeight="16.5" x14ac:dyDescent="0.25"/>
  <cols>
    <col min="1" max="1" width="15.625" style="4" customWidth="1"/>
    <col min="2" max="2" width="28" style="4" bestFit="1" customWidth="1"/>
    <col min="3" max="4" width="20.625" style="4" customWidth="1"/>
    <col min="5" max="5" width="11.875" style="4" bestFit="1" customWidth="1"/>
    <col min="6" max="6" width="17.625" style="4" customWidth="1"/>
    <col min="7" max="7" width="10.75" style="4" customWidth="1"/>
    <col min="8" max="8" width="15.625" style="4" customWidth="1"/>
    <col min="9" max="9" width="10.625" style="4" customWidth="1"/>
    <col min="10" max="10" width="20.5" style="4" customWidth="1"/>
    <col min="11" max="11" width="15.375" style="4" customWidth="1"/>
    <col min="12" max="12" width="26" style="4" customWidth="1"/>
    <col min="13" max="13" width="26.625" style="4" customWidth="1"/>
    <col min="14" max="14" width="17.625" style="43" customWidth="1"/>
    <col min="15" max="15" width="15.625" style="4" customWidth="1"/>
    <col min="16" max="16384" width="9" style="4"/>
  </cols>
  <sheetData>
    <row r="1" spans="1:16" ht="27.75" customHeight="1" x14ac:dyDescent="0.25">
      <c r="A1" s="59" t="s">
        <v>24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  <c r="O1" s="46"/>
    </row>
    <row r="2" spans="1:16" ht="19.5" customHeight="1" x14ac:dyDescent="0.25">
      <c r="A2" s="47" t="s">
        <v>3</v>
      </c>
      <c r="B2" s="88">
        <v>110</v>
      </c>
      <c r="C2" s="88"/>
      <c r="D2" s="24" t="s">
        <v>86</v>
      </c>
      <c r="E2" s="25"/>
      <c r="F2" s="26"/>
      <c r="G2" s="26"/>
      <c r="H2" s="83" t="s">
        <v>4</v>
      </c>
      <c r="I2" s="72" t="s">
        <v>90</v>
      </c>
      <c r="J2" s="73"/>
      <c r="K2" s="73"/>
      <c r="L2" s="73"/>
      <c r="M2" s="73"/>
      <c r="N2" s="74"/>
    </row>
    <row r="3" spans="1:16" ht="19.5" x14ac:dyDescent="0.25">
      <c r="A3" s="86" t="s">
        <v>5</v>
      </c>
      <c r="B3" s="89" t="s">
        <v>78</v>
      </c>
      <c r="C3" s="89"/>
      <c r="D3" s="23" t="s">
        <v>0</v>
      </c>
      <c r="E3" s="27"/>
      <c r="F3" s="28"/>
      <c r="G3" s="28"/>
      <c r="H3" s="84"/>
      <c r="I3" s="75"/>
      <c r="J3" s="76"/>
      <c r="K3" s="76"/>
      <c r="L3" s="76"/>
      <c r="M3" s="76"/>
      <c r="N3" s="77"/>
    </row>
    <row r="4" spans="1:16" ht="30" customHeight="1" x14ac:dyDescent="0.25">
      <c r="A4" s="87"/>
      <c r="B4" s="90" t="s">
        <v>83</v>
      </c>
      <c r="C4" s="90"/>
      <c r="D4" s="23" t="s">
        <v>1</v>
      </c>
      <c r="E4" s="27"/>
      <c r="F4" s="28"/>
      <c r="G4" s="28"/>
      <c r="H4" s="85"/>
      <c r="I4" s="78"/>
      <c r="J4" s="79"/>
      <c r="K4" s="79"/>
      <c r="L4" s="79"/>
      <c r="M4" s="79"/>
      <c r="N4" s="80"/>
    </row>
    <row r="5" spans="1:16" s="19" customFormat="1" ht="19.5" x14ac:dyDescent="0.25">
      <c r="A5" s="48"/>
      <c r="B5" s="29"/>
      <c r="C5" s="30"/>
      <c r="D5" s="31"/>
      <c r="E5" s="31"/>
      <c r="F5" s="31"/>
      <c r="G5" s="32"/>
      <c r="H5" s="29"/>
      <c r="I5" s="29"/>
      <c r="J5" s="29"/>
      <c r="K5" s="29"/>
      <c r="L5" s="29"/>
      <c r="M5" s="29"/>
      <c r="N5" s="49"/>
      <c r="O5" s="29"/>
    </row>
    <row r="6" spans="1:16" ht="19.5" x14ac:dyDescent="0.25">
      <c r="A6" s="50" t="s">
        <v>82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33"/>
    </row>
    <row r="7" spans="1:16" ht="58.5" customHeight="1" x14ac:dyDescent="0.25">
      <c r="A7" s="94" t="s">
        <v>84</v>
      </c>
      <c r="B7" s="68" t="s">
        <v>27</v>
      </c>
      <c r="C7" s="68" t="s">
        <v>28</v>
      </c>
      <c r="D7" s="68" t="s">
        <v>85</v>
      </c>
      <c r="E7" s="68" t="s">
        <v>29</v>
      </c>
      <c r="F7" s="68" t="s">
        <v>30</v>
      </c>
      <c r="G7" s="68" t="s">
        <v>2</v>
      </c>
      <c r="H7" s="68" t="s">
        <v>26</v>
      </c>
      <c r="I7" s="68" t="s">
        <v>31</v>
      </c>
      <c r="J7" s="91" t="s">
        <v>92</v>
      </c>
      <c r="K7" s="92"/>
      <c r="L7" s="93"/>
      <c r="M7" s="68" t="s">
        <v>32</v>
      </c>
      <c r="N7" s="70" t="s">
        <v>98</v>
      </c>
      <c r="O7" s="81" t="s">
        <v>102</v>
      </c>
      <c r="P7" s="81" t="s">
        <v>99</v>
      </c>
    </row>
    <row r="8" spans="1:16" ht="58.5" x14ac:dyDescent="0.25">
      <c r="A8" s="95"/>
      <c r="B8" s="69"/>
      <c r="C8" s="69"/>
      <c r="D8" s="69"/>
      <c r="E8" s="69"/>
      <c r="F8" s="69"/>
      <c r="G8" s="69"/>
      <c r="H8" s="69"/>
      <c r="I8" s="69"/>
      <c r="J8" s="34" t="s">
        <v>93</v>
      </c>
      <c r="K8" s="34" t="s">
        <v>94</v>
      </c>
      <c r="L8" s="34" t="s">
        <v>95</v>
      </c>
      <c r="M8" s="69"/>
      <c r="N8" s="71"/>
      <c r="O8" s="81"/>
      <c r="P8" s="81"/>
    </row>
    <row r="9" spans="1:16" ht="39" x14ac:dyDescent="0.25">
      <c r="A9" s="53"/>
      <c r="B9" s="35"/>
      <c r="C9" s="35"/>
      <c r="D9" s="36"/>
      <c r="E9" s="35" t="s">
        <v>6</v>
      </c>
      <c r="F9" s="37"/>
      <c r="G9" s="35"/>
      <c r="H9" s="38"/>
      <c r="I9" s="39"/>
      <c r="K9" s="39"/>
      <c r="L9" s="39"/>
      <c r="M9" s="38" t="s">
        <v>79</v>
      </c>
      <c r="N9" s="54" t="e">
        <f>O9*P9</f>
        <v>#N/A</v>
      </c>
      <c r="O9" s="44" t="e">
        <f t="array" ref="O9">INDEX(分數參考表!C$2:C$51,MATCH(申請表!H9&amp;申請表!I9,分數參考表!A$2:A$51&amp;分數參考表!B$2:B$51,0))</f>
        <v>#N/A</v>
      </c>
      <c r="P9" s="4">
        <f>VLOOKUP(COUNTIF(J9:L9,"是"),工作表2!F1:G4,2,0)</f>
        <v>1</v>
      </c>
    </row>
    <row r="10" spans="1:16" ht="39" x14ac:dyDescent="0.25">
      <c r="A10" s="53"/>
      <c r="B10" s="40"/>
      <c r="C10" s="40"/>
      <c r="D10" s="40"/>
      <c r="E10" s="35" t="s">
        <v>6</v>
      </c>
      <c r="F10" s="37"/>
      <c r="G10" s="35"/>
      <c r="H10" s="38"/>
      <c r="I10" s="39"/>
      <c r="J10" s="39"/>
      <c r="K10" s="39"/>
      <c r="L10" s="39"/>
      <c r="M10" s="38" t="s">
        <v>73</v>
      </c>
      <c r="N10" s="54" t="e">
        <f t="shared" ref="N10:N13" si="0">O10*P10</f>
        <v>#N/A</v>
      </c>
      <c r="O10" s="44" t="e">
        <f t="array" ref="O10">INDEX(分數參考表!$C2:$C51,MATCH(申請表!H10&amp;申請表!I10,分數參考表!A$2:A$51&amp;分數參考表!B$2:B$51,0))</f>
        <v>#N/A</v>
      </c>
    </row>
    <row r="11" spans="1:16" ht="39" x14ac:dyDescent="0.25">
      <c r="A11" s="53"/>
      <c r="B11" s="40"/>
      <c r="C11" s="40"/>
      <c r="D11" s="40"/>
      <c r="E11" s="35" t="s">
        <v>6</v>
      </c>
      <c r="F11" s="37"/>
      <c r="G11" s="35"/>
      <c r="H11" s="38"/>
      <c r="I11" s="39"/>
      <c r="J11" s="39"/>
      <c r="K11" s="39"/>
      <c r="L11" s="39"/>
      <c r="M11" s="38" t="s">
        <v>73</v>
      </c>
      <c r="N11" s="54" t="e">
        <f t="shared" si="0"/>
        <v>#N/A</v>
      </c>
      <c r="O11" s="44" t="e">
        <f t="array" ref="O11">INDEX(分數參考表!$C3:$C52,MATCH(申請表!H11&amp;申請表!I11,分數參考表!A$2:A$51&amp;分數參考表!B$2:B$51,0))</f>
        <v>#N/A</v>
      </c>
    </row>
    <row r="12" spans="1:16" ht="39" x14ac:dyDescent="0.25">
      <c r="A12" s="53"/>
      <c r="B12" s="40"/>
      <c r="C12" s="40"/>
      <c r="D12" s="40"/>
      <c r="E12" s="35" t="s">
        <v>6</v>
      </c>
      <c r="F12" s="37"/>
      <c r="G12" s="35"/>
      <c r="H12" s="38"/>
      <c r="I12" s="39"/>
      <c r="J12" s="39"/>
      <c r="K12" s="39"/>
      <c r="L12" s="39"/>
      <c r="M12" s="38" t="s">
        <v>73</v>
      </c>
      <c r="N12" s="54" t="e">
        <f t="shared" si="0"/>
        <v>#N/A</v>
      </c>
      <c r="O12" s="44" t="e">
        <f t="array" ref="O12">INDEX(分數參考表!$C4:$C53,MATCH(申請表!H12&amp;申請表!I12,分數參考表!A$2:A$51&amp;分數參考表!B$2:B$51,0))</f>
        <v>#N/A</v>
      </c>
    </row>
    <row r="13" spans="1:16" ht="39" x14ac:dyDescent="0.25">
      <c r="A13" s="53"/>
      <c r="B13" s="40"/>
      <c r="C13" s="40"/>
      <c r="D13" s="40"/>
      <c r="E13" s="35" t="s">
        <v>6</v>
      </c>
      <c r="F13" s="37"/>
      <c r="G13" s="35"/>
      <c r="H13" s="38"/>
      <c r="I13" s="39"/>
      <c r="J13" s="39"/>
      <c r="K13" s="39"/>
      <c r="L13" s="39"/>
      <c r="M13" s="38" t="s">
        <v>73</v>
      </c>
      <c r="N13" s="54" t="e">
        <f t="shared" si="0"/>
        <v>#N/A</v>
      </c>
      <c r="O13" s="44" t="e">
        <f t="array" ref="O13">INDEX(分數參考表!$C5:$C54,MATCH(申請表!H13&amp;申請表!I13,分數參考表!A$2:A$51&amp;分數參考表!B$2:B$51,0))</f>
        <v>#N/A</v>
      </c>
    </row>
    <row r="14" spans="1:16" ht="150" customHeight="1" thickBot="1" x14ac:dyDescent="0.3">
      <c r="A14" s="55" t="s">
        <v>80</v>
      </c>
      <c r="B14" s="56"/>
      <c r="C14" s="62" t="s">
        <v>89</v>
      </c>
      <c r="D14" s="63"/>
      <c r="E14" s="64"/>
      <c r="F14" s="65" t="s">
        <v>107</v>
      </c>
      <c r="G14" s="65"/>
      <c r="H14" s="65"/>
      <c r="I14" s="65"/>
      <c r="J14" s="66" t="s">
        <v>108</v>
      </c>
      <c r="K14" s="65"/>
      <c r="L14" s="67"/>
      <c r="M14" s="57" t="s">
        <v>25</v>
      </c>
      <c r="N14" s="58" t="e">
        <f>SUM(N9)</f>
        <v>#N/A</v>
      </c>
      <c r="O14" s="45"/>
    </row>
    <row r="15" spans="1:16" x14ac:dyDescent="0.25">
      <c r="A15" s="6"/>
      <c r="B15" s="14"/>
      <c r="C15" s="14"/>
      <c r="D15" s="14"/>
      <c r="E15" s="14"/>
      <c r="F15" s="15"/>
      <c r="G15" s="15"/>
      <c r="H15" s="16"/>
      <c r="I15" s="15"/>
      <c r="J15" s="15"/>
      <c r="K15" s="15"/>
      <c r="L15" s="15"/>
      <c r="M15" s="17"/>
      <c r="N15" s="15"/>
      <c r="O15" s="18"/>
    </row>
    <row r="16" spans="1:16" x14ac:dyDescent="0.25">
      <c r="A16" s="21" t="s">
        <v>88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41"/>
      <c r="O16" s="7"/>
    </row>
    <row r="17" spans="1:15" x14ac:dyDescent="0.25">
      <c r="A17" s="21" t="s">
        <v>103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41"/>
      <c r="O17" s="7"/>
    </row>
    <row r="18" spans="1:15" x14ac:dyDescent="0.25">
      <c r="A18" s="21" t="s">
        <v>33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42"/>
      <c r="O18" s="8"/>
    </row>
    <row r="19" spans="1:15" x14ac:dyDescent="0.25">
      <c r="A19" s="21" t="s">
        <v>104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41"/>
      <c r="O19" s="7"/>
    </row>
    <row r="20" spans="1:15" x14ac:dyDescent="0.25">
      <c r="A20" s="82" t="s">
        <v>105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</row>
    <row r="21" spans="1:15" x14ac:dyDescent="0.25">
      <c r="A21" s="82" t="s">
        <v>106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</row>
    <row r="22" spans="1:15" x14ac:dyDescent="0.25">
      <c r="A22" s="22" t="s">
        <v>77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41"/>
      <c r="O22" s="7"/>
    </row>
    <row r="23" spans="1:15" x14ac:dyDescent="0.25">
      <c r="A23" s="21" t="s">
        <v>87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41"/>
      <c r="O23" s="7"/>
    </row>
    <row r="24" spans="1:15" x14ac:dyDescent="0.25">
      <c r="A24" s="21" t="s">
        <v>74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41"/>
      <c r="O24" s="7"/>
    </row>
    <row r="25" spans="1:15" x14ac:dyDescent="0.25">
      <c r="A25" s="21" t="s">
        <v>75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41"/>
      <c r="O25" s="7"/>
    </row>
    <row r="26" spans="1:15" x14ac:dyDescent="0.25">
      <c r="A26" s="21" t="s">
        <v>76</v>
      </c>
    </row>
  </sheetData>
  <mergeCells count="26">
    <mergeCell ref="A20:O20"/>
    <mergeCell ref="A21:O21"/>
    <mergeCell ref="H2:H4"/>
    <mergeCell ref="A3:A4"/>
    <mergeCell ref="B2:C2"/>
    <mergeCell ref="B3:C3"/>
    <mergeCell ref="B4:C4"/>
    <mergeCell ref="J7:L7"/>
    <mergeCell ref="A7:A8"/>
    <mergeCell ref="B7:B8"/>
    <mergeCell ref="C7:C8"/>
    <mergeCell ref="D7:D8"/>
    <mergeCell ref="O7:O8"/>
    <mergeCell ref="P7:P8"/>
    <mergeCell ref="E7:E8"/>
    <mergeCell ref="F7:F8"/>
    <mergeCell ref="G7:G8"/>
    <mergeCell ref="H7:H8"/>
    <mergeCell ref="I7:I8"/>
    <mergeCell ref="A1:N1"/>
    <mergeCell ref="C14:E14"/>
    <mergeCell ref="F14:I14"/>
    <mergeCell ref="J14:L14"/>
    <mergeCell ref="M7:M8"/>
    <mergeCell ref="N7:N8"/>
    <mergeCell ref="I2:N4"/>
  </mergeCells>
  <phoneticPr fontId="2" type="noConversion"/>
  <pageMargins left="0.25" right="0.25" top="0.75" bottom="0.75" header="0.3" footer="0.3"/>
  <pageSetup paperSize="9" scale="5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125" yWindow="607" count="7">
        <x14:dataValidation type="list" allowBlank="1" showInputMessage="1" showErrorMessage="1" promptTitle="作者序" prompt="請從清單中選取作者序">
          <x14:formula1>
            <xm:f>工作表2!$C$2:$C$6</xm:f>
          </x14:formula1>
          <xm:sqref>O15 I9:I13</xm:sqref>
        </x14:dataValidation>
        <x14:dataValidation type="list" allowBlank="1" showInputMessage="1" showErrorMessage="1" errorTitle="無效的項目!" error="請從清單中選取期刊類型" promptTitle="期刊類型" prompt="請從清單中選取期刊類型">
          <x14:formula1>
            <xm:f>工作表2!$A$2:$A$4</xm:f>
          </x14:formula1>
          <xm:sqref>E10:E13</xm:sqref>
        </x14:dataValidation>
        <x14:dataValidation type="list" allowBlank="1" showInputMessage="1" showErrorMessage="1">
          <x14:formula1>
            <xm:f>工作表2!$E$2:$E$3</xm:f>
          </x14:formula1>
          <xm:sqref>J5:L8 J15:L1048576</xm:sqref>
        </x14:dataValidation>
        <x14:dataValidation type="list" allowBlank="1" showInputMessage="1" showErrorMessage="1" promptTitle="額外加權" prompt="請從清單中選取是否符合該條件">
          <x14:formula1>
            <xm:f>工作表2!$E$2:$E$3</xm:f>
          </x14:formula1>
          <xm:sqref>L9:L13 K9 K10:K13 J9:J13</xm:sqref>
        </x14:dataValidation>
        <x14:dataValidation type="list" allowBlank="1" showInputMessage="1" showErrorMessage="1" promptTitle="期刊等級" prompt="請從清單中選取期刊等級">
          <x14:formula1>
            <xm:f>工作表2!$B$2:$B$11</xm:f>
          </x14:formula1>
          <xm:sqref>M15:N15 H10:H13</xm:sqref>
        </x14:dataValidation>
        <x14:dataValidation type="list" allowBlank="1" showInputMessage="1" showErrorMessage="1" promptTitle="期刊等級" prompt="請從清單中選取期刊等級">
          <x14:formula1>
            <xm:f>工作表2!$B$1:$B$11</xm:f>
          </x14:formula1>
          <xm:sqref>H9</xm:sqref>
        </x14:dataValidation>
        <x14:dataValidation type="list" allowBlank="1" showInputMessage="1" showErrorMessage="1" errorTitle="無效的項目!" error="請從清單中選取期刊類型" promptTitle="期刊類型" prompt="請從清單中選取期刊類型">
          <x14:formula1>
            <xm:f>工作表2!$A$2:$A$6</xm:f>
          </x14:formula1>
          <xm:sqref>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opLeftCell="A16" zoomScale="70" zoomScaleNormal="70" workbookViewId="0">
      <selection activeCell="A48" sqref="A48"/>
    </sheetView>
  </sheetViews>
  <sheetFormatPr defaultRowHeight="16.5" x14ac:dyDescent="0.25"/>
  <cols>
    <col min="1" max="1" width="60.625" customWidth="1"/>
    <col min="2" max="2" width="49.875" bestFit="1" customWidth="1"/>
    <col min="3" max="3" width="10.625" style="3" customWidth="1"/>
    <col min="4" max="4" width="58.25" bestFit="1" customWidth="1"/>
  </cols>
  <sheetData>
    <row r="1" spans="1:13" x14ac:dyDescent="0.25">
      <c r="A1" s="9" t="s">
        <v>50</v>
      </c>
      <c r="B1" s="9" t="s">
        <v>11</v>
      </c>
      <c r="C1" s="10" t="s">
        <v>51</v>
      </c>
      <c r="D1" s="10" t="s">
        <v>23</v>
      </c>
    </row>
    <row r="2" spans="1:13" x14ac:dyDescent="0.25">
      <c r="A2" s="11" t="s">
        <v>12</v>
      </c>
      <c r="B2" s="11" t="s">
        <v>52</v>
      </c>
      <c r="C2" s="5">
        <v>300</v>
      </c>
      <c r="D2" s="11"/>
    </row>
    <row r="3" spans="1:13" x14ac:dyDescent="0.25">
      <c r="A3" s="11" t="s">
        <v>12</v>
      </c>
      <c r="B3" s="11" t="s">
        <v>53</v>
      </c>
      <c r="C3" s="5">
        <v>180</v>
      </c>
      <c r="D3" s="11"/>
    </row>
    <row r="4" spans="1:13" x14ac:dyDescent="0.25">
      <c r="A4" s="11" t="s">
        <v>12</v>
      </c>
      <c r="B4" s="11" t="s">
        <v>19</v>
      </c>
      <c r="C4" s="5">
        <v>90</v>
      </c>
      <c r="D4" s="11"/>
    </row>
    <row r="5" spans="1:13" x14ac:dyDescent="0.25">
      <c r="A5" s="11" t="s">
        <v>12</v>
      </c>
      <c r="B5" s="4" t="s">
        <v>47</v>
      </c>
      <c r="C5" s="5">
        <v>300</v>
      </c>
      <c r="D5" s="11"/>
    </row>
    <row r="6" spans="1:13" x14ac:dyDescent="0.25">
      <c r="A6" s="11" t="s">
        <v>12</v>
      </c>
      <c r="B6" s="11" t="s">
        <v>20</v>
      </c>
      <c r="C6" s="5">
        <v>180</v>
      </c>
      <c r="D6" s="11"/>
    </row>
    <row r="7" spans="1:13" x14ac:dyDescent="0.25">
      <c r="A7" s="12" t="s">
        <v>54</v>
      </c>
      <c r="B7" s="11" t="s">
        <v>17</v>
      </c>
      <c r="C7" s="5">
        <v>200</v>
      </c>
      <c r="D7" s="11"/>
    </row>
    <row r="8" spans="1:13" x14ac:dyDescent="0.25">
      <c r="A8" s="12" t="s">
        <v>13</v>
      </c>
      <c r="B8" s="11" t="s">
        <v>55</v>
      </c>
      <c r="C8" s="5">
        <v>120</v>
      </c>
      <c r="D8" s="11"/>
    </row>
    <row r="9" spans="1:13" x14ac:dyDescent="0.25">
      <c r="A9" s="12" t="s">
        <v>54</v>
      </c>
      <c r="B9" s="11" t="s">
        <v>19</v>
      </c>
      <c r="C9" s="5">
        <v>60</v>
      </c>
      <c r="D9" s="11"/>
    </row>
    <row r="10" spans="1:13" x14ac:dyDescent="0.25">
      <c r="A10" s="12" t="s">
        <v>13</v>
      </c>
      <c r="B10" s="4" t="s">
        <v>37</v>
      </c>
      <c r="C10" s="5">
        <v>200</v>
      </c>
      <c r="D10" s="11"/>
      <c r="M10" t="e">
        <f>INDEX(分數參考表!C2:C51,MATCH(申請表!#REF!&amp;申請表!#REF!,\&amp;分數參考表!B$2:B$51,0))</f>
        <v>#REF!</v>
      </c>
    </row>
    <row r="11" spans="1:13" x14ac:dyDescent="0.25">
      <c r="A11" s="12" t="s">
        <v>13</v>
      </c>
      <c r="B11" s="11" t="s">
        <v>56</v>
      </c>
      <c r="C11" s="5">
        <v>120</v>
      </c>
      <c r="D11" s="11"/>
    </row>
    <row r="12" spans="1:13" x14ac:dyDescent="0.25">
      <c r="A12" s="11" t="s">
        <v>14</v>
      </c>
      <c r="B12" s="11" t="s">
        <v>17</v>
      </c>
      <c r="C12" s="5">
        <v>150</v>
      </c>
      <c r="D12" s="11"/>
    </row>
    <row r="13" spans="1:13" x14ac:dyDescent="0.25">
      <c r="A13" s="11" t="s">
        <v>38</v>
      </c>
      <c r="B13" s="11" t="s">
        <v>42</v>
      </c>
      <c r="C13" s="5">
        <v>90</v>
      </c>
      <c r="D13" s="11"/>
    </row>
    <row r="14" spans="1:13" x14ac:dyDescent="0.25">
      <c r="A14" s="11" t="s">
        <v>38</v>
      </c>
      <c r="B14" s="11" t="s">
        <v>57</v>
      </c>
      <c r="C14" s="5">
        <v>45</v>
      </c>
      <c r="D14" s="11"/>
    </row>
    <row r="15" spans="1:13" x14ac:dyDescent="0.25">
      <c r="A15" s="11" t="s">
        <v>58</v>
      </c>
      <c r="B15" s="4" t="s">
        <v>59</v>
      </c>
      <c r="C15" s="5">
        <v>150</v>
      </c>
      <c r="D15" s="11"/>
    </row>
    <row r="16" spans="1:13" x14ac:dyDescent="0.25">
      <c r="A16" s="11" t="s">
        <v>14</v>
      </c>
      <c r="B16" s="11" t="s">
        <v>56</v>
      </c>
      <c r="C16" s="5">
        <v>90</v>
      </c>
      <c r="D16" s="11"/>
    </row>
    <row r="17" spans="1:4" x14ac:dyDescent="0.25">
      <c r="A17" s="11" t="s">
        <v>15</v>
      </c>
      <c r="B17" s="11" t="s">
        <v>17</v>
      </c>
      <c r="C17" s="5">
        <v>100</v>
      </c>
      <c r="D17" s="11"/>
    </row>
    <row r="18" spans="1:4" x14ac:dyDescent="0.25">
      <c r="A18" s="11" t="s">
        <v>15</v>
      </c>
      <c r="B18" s="11" t="s">
        <v>18</v>
      </c>
      <c r="C18" s="5">
        <v>60</v>
      </c>
      <c r="D18" s="11"/>
    </row>
    <row r="19" spans="1:4" x14ac:dyDescent="0.25">
      <c r="A19" s="11" t="s">
        <v>15</v>
      </c>
      <c r="B19" s="11" t="s">
        <v>36</v>
      </c>
      <c r="C19" s="5">
        <v>30</v>
      </c>
      <c r="D19" s="11"/>
    </row>
    <row r="20" spans="1:4" x14ac:dyDescent="0.25">
      <c r="A20" s="11" t="s">
        <v>15</v>
      </c>
      <c r="B20" s="4" t="s">
        <v>39</v>
      </c>
      <c r="C20" s="5">
        <v>100</v>
      </c>
      <c r="D20" s="11"/>
    </row>
    <row r="21" spans="1:4" x14ac:dyDescent="0.25">
      <c r="A21" s="11" t="s">
        <v>60</v>
      </c>
      <c r="B21" s="11" t="s">
        <v>20</v>
      </c>
      <c r="C21" s="5">
        <v>60</v>
      </c>
      <c r="D21" s="11"/>
    </row>
    <row r="22" spans="1:4" x14ac:dyDescent="0.25">
      <c r="A22" s="11" t="s">
        <v>16</v>
      </c>
      <c r="B22" s="11" t="s">
        <v>41</v>
      </c>
      <c r="C22" s="13">
        <v>100</v>
      </c>
      <c r="D22" s="11"/>
    </row>
    <row r="23" spans="1:4" x14ac:dyDescent="0.25">
      <c r="A23" s="11" t="s">
        <v>61</v>
      </c>
      <c r="B23" s="11" t="s">
        <v>55</v>
      </c>
      <c r="C23" s="13">
        <v>60</v>
      </c>
      <c r="D23" s="11"/>
    </row>
    <row r="24" spans="1:4" x14ac:dyDescent="0.25">
      <c r="A24" s="11" t="s">
        <v>61</v>
      </c>
      <c r="B24" s="11" t="s">
        <v>57</v>
      </c>
      <c r="C24" s="13">
        <v>30</v>
      </c>
      <c r="D24" s="11"/>
    </row>
    <row r="25" spans="1:4" x14ac:dyDescent="0.25">
      <c r="A25" s="11" t="s">
        <v>43</v>
      </c>
      <c r="B25" s="4" t="s">
        <v>59</v>
      </c>
      <c r="C25" s="13">
        <v>100</v>
      </c>
      <c r="D25" s="11"/>
    </row>
    <row r="26" spans="1:4" x14ac:dyDescent="0.25">
      <c r="A26" s="11" t="s">
        <v>43</v>
      </c>
      <c r="B26" s="11" t="s">
        <v>20</v>
      </c>
      <c r="C26" s="13">
        <v>60</v>
      </c>
      <c r="D26" s="11"/>
    </row>
    <row r="27" spans="1:4" x14ac:dyDescent="0.25">
      <c r="A27" s="11" t="s">
        <v>21</v>
      </c>
      <c r="B27" s="11" t="s">
        <v>17</v>
      </c>
      <c r="C27" s="13">
        <v>100</v>
      </c>
      <c r="D27" s="11"/>
    </row>
    <row r="28" spans="1:4" x14ac:dyDescent="0.25">
      <c r="A28" s="11" t="s">
        <v>62</v>
      </c>
      <c r="B28" s="11" t="s">
        <v>55</v>
      </c>
      <c r="C28" s="13">
        <v>60</v>
      </c>
      <c r="D28" s="11"/>
    </row>
    <row r="29" spans="1:4" x14ac:dyDescent="0.25">
      <c r="A29" s="11" t="s">
        <v>21</v>
      </c>
      <c r="B29" s="11" t="s">
        <v>36</v>
      </c>
      <c r="C29" s="13">
        <v>30</v>
      </c>
      <c r="D29" s="11"/>
    </row>
    <row r="30" spans="1:4" x14ac:dyDescent="0.25">
      <c r="A30" s="11" t="s">
        <v>44</v>
      </c>
      <c r="B30" s="4" t="s">
        <v>39</v>
      </c>
      <c r="C30" s="13">
        <v>100</v>
      </c>
      <c r="D30" s="11"/>
    </row>
    <row r="31" spans="1:4" x14ac:dyDescent="0.25">
      <c r="A31" s="11" t="s">
        <v>62</v>
      </c>
      <c r="B31" s="11" t="s">
        <v>34</v>
      </c>
      <c r="C31" s="13">
        <v>60</v>
      </c>
      <c r="D31" s="11"/>
    </row>
    <row r="32" spans="1:4" x14ac:dyDescent="0.25">
      <c r="A32" s="11" t="s">
        <v>63</v>
      </c>
      <c r="B32" s="11" t="s">
        <v>41</v>
      </c>
      <c r="C32" s="13">
        <v>50</v>
      </c>
      <c r="D32" s="11"/>
    </row>
    <row r="33" spans="1:4" x14ac:dyDescent="0.25">
      <c r="A33" s="11" t="s">
        <v>45</v>
      </c>
      <c r="B33" s="11" t="s">
        <v>42</v>
      </c>
      <c r="C33" s="13">
        <v>30</v>
      </c>
      <c r="D33" s="11"/>
    </row>
    <row r="34" spans="1:4" x14ac:dyDescent="0.25">
      <c r="A34" s="11" t="s">
        <v>46</v>
      </c>
      <c r="B34" s="11" t="s">
        <v>36</v>
      </c>
      <c r="C34" s="13">
        <v>15</v>
      </c>
      <c r="D34" s="11"/>
    </row>
    <row r="35" spans="1:4" x14ac:dyDescent="0.25">
      <c r="A35" s="11" t="s">
        <v>46</v>
      </c>
      <c r="B35" s="4" t="s">
        <v>47</v>
      </c>
      <c r="C35" s="13">
        <v>50</v>
      </c>
      <c r="D35" s="11"/>
    </row>
    <row r="36" spans="1:4" x14ac:dyDescent="0.25">
      <c r="A36" s="11" t="s">
        <v>46</v>
      </c>
      <c r="B36" s="11" t="s">
        <v>64</v>
      </c>
      <c r="C36" s="13">
        <v>30</v>
      </c>
      <c r="D36" s="11"/>
    </row>
    <row r="37" spans="1:4" x14ac:dyDescent="0.25">
      <c r="A37" s="11" t="s">
        <v>48</v>
      </c>
      <c r="B37" s="11" t="s">
        <v>52</v>
      </c>
      <c r="C37" s="13">
        <v>30</v>
      </c>
      <c r="D37" s="11"/>
    </row>
    <row r="38" spans="1:4" x14ac:dyDescent="0.25">
      <c r="A38" s="11" t="s">
        <v>65</v>
      </c>
      <c r="B38" s="11" t="s">
        <v>55</v>
      </c>
      <c r="C38" s="13">
        <v>18</v>
      </c>
      <c r="D38" s="11"/>
    </row>
    <row r="39" spans="1:4" x14ac:dyDescent="0.25">
      <c r="A39" s="11" t="s">
        <v>48</v>
      </c>
      <c r="B39" s="11" t="s">
        <v>57</v>
      </c>
      <c r="C39" s="13">
        <v>9</v>
      </c>
      <c r="D39" s="11"/>
    </row>
    <row r="40" spans="1:4" x14ac:dyDescent="0.25">
      <c r="A40" s="11" t="s">
        <v>65</v>
      </c>
      <c r="B40" s="4" t="s">
        <v>39</v>
      </c>
      <c r="C40" s="13">
        <v>30</v>
      </c>
      <c r="D40" s="11"/>
    </row>
    <row r="41" spans="1:4" x14ac:dyDescent="0.25">
      <c r="A41" s="11" t="s">
        <v>48</v>
      </c>
      <c r="B41" s="11" t="s">
        <v>56</v>
      </c>
      <c r="C41" s="13">
        <v>18</v>
      </c>
      <c r="D41" s="11"/>
    </row>
    <row r="42" spans="1:4" x14ac:dyDescent="0.25">
      <c r="A42" s="11" t="s">
        <v>66</v>
      </c>
      <c r="B42" s="11" t="s">
        <v>17</v>
      </c>
      <c r="C42" s="13">
        <v>20</v>
      </c>
      <c r="D42" s="11" t="s">
        <v>22</v>
      </c>
    </row>
    <row r="43" spans="1:4" x14ac:dyDescent="0.25">
      <c r="A43" s="11" t="s">
        <v>49</v>
      </c>
      <c r="B43" s="11" t="s">
        <v>18</v>
      </c>
      <c r="C43" s="13">
        <v>12</v>
      </c>
      <c r="D43" s="11" t="s">
        <v>22</v>
      </c>
    </row>
    <row r="44" spans="1:4" x14ac:dyDescent="0.25">
      <c r="A44" s="11" t="s">
        <v>49</v>
      </c>
      <c r="B44" s="11" t="s">
        <v>36</v>
      </c>
      <c r="C44" s="13">
        <v>6</v>
      </c>
      <c r="D44" s="11" t="s">
        <v>22</v>
      </c>
    </row>
    <row r="45" spans="1:4" x14ac:dyDescent="0.25">
      <c r="A45" s="11" t="s">
        <v>66</v>
      </c>
      <c r="B45" s="4" t="s">
        <v>37</v>
      </c>
      <c r="C45" s="13">
        <v>20</v>
      </c>
      <c r="D45" s="11" t="s">
        <v>22</v>
      </c>
    </row>
    <row r="46" spans="1:4" x14ac:dyDescent="0.25">
      <c r="A46" s="11" t="s">
        <v>67</v>
      </c>
      <c r="B46" s="11" t="s">
        <v>34</v>
      </c>
      <c r="C46" s="13">
        <v>12</v>
      </c>
      <c r="D46" s="11" t="s">
        <v>22</v>
      </c>
    </row>
    <row r="47" spans="1:4" x14ac:dyDescent="0.25">
      <c r="A47" s="11" t="s">
        <v>109</v>
      </c>
      <c r="B47" s="11" t="s">
        <v>41</v>
      </c>
      <c r="C47" s="13">
        <v>10</v>
      </c>
      <c r="D47" s="11" t="s">
        <v>81</v>
      </c>
    </row>
    <row r="48" spans="1:4" x14ac:dyDescent="0.25">
      <c r="A48" s="11" t="s">
        <v>110</v>
      </c>
      <c r="B48" s="11" t="s">
        <v>42</v>
      </c>
      <c r="C48" s="13">
        <v>6</v>
      </c>
      <c r="D48" s="11" t="s">
        <v>81</v>
      </c>
    </row>
    <row r="49" spans="1:4" x14ac:dyDescent="0.25">
      <c r="A49" s="11" t="s">
        <v>111</v>
      </c>
      <c r="B49" s="11" t="s">
        <v>19</v>
      </c>
      <c r="C49" s="13">
        <v>3</v>
      </c>
      <c r="D49" s="11" t="s">
        <v>81</v>
      </c>
    </row>
    <row r="50" spans="1:4" x14ac:dyDescent="0.25">
      <c r="A50" s="11" t="s">
        <v>110</v>
      </c>
      <c r="B50" s="4" t="s">
        <v>59</v>
      </c>
      <c r="C50" s="13">
        <v>10</v>
      </c>
      <c r="D50" s="11" t="s">
        <v>81</v>
      </c>
    </row>
    <row r="51" spans="1:4" x14ac:dyDescent="0.25">
      <c r="A51" s="11" t="s">
        <v>112</v>
      </c>
      <c r="B51" s="11" t="s">
        <v>34</v>
      </c>
      <c r="C51" s="13">
        <v>6</v>
      </c>
      <c r="D51" s="11" t="s">
        <v>81</v>
      </c>
    </row>
  </sheetData>
  <sheetProtection algorithmName="SHA-512" hashValue="jAYpaT+wlZNWjRI5nQvSqPzXHQeTD30yiug2i8g1C0UHbKS678fzIHKsA1haScFgjroLuFmv4qOmf0QZu07D7w==" saltValue="xplJPUM73AcaYtzMBTu8tw==" spinCount="100000" sheet="1" objects="1" scenarios="1"/>
  <autoFilter ref="A1:C51"/>
  <phoneticPr fontId="2" type="noConversion"/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24" sqref="B24"/>
    </sheetView>
  </sheetViews>
  <sheetFormatPr defaultRowHeight="16.5" x14ac:dyDescent="0.25"/>
  <cols>
    <col min="2" max="2" width="64.625" bestFit="1" customWidth="1"/>
    <col min="3" max="3" width="48.5" bestFit="1" customWidth="1"/>
    <col min="4" max="4" width="13.375" customWidth="1"/>
    <col min="8" max="8" width="9" style="2"/>
  </cols>
  <sheetData>
    <row r="1" spans="1:7" x14ac:dyDescent="0.25">
      <c r="A1" s="20" t="s">
        <v>7</v>
      </c>
      <c r="B1" s="20" t="s">
        <v>68</v>
      </c>
      <c r="C1" s="20" t="s">
        <v>69</v>
      </c>
      <c r="E1" s="20" t="s">
        <v>91</v>
      </c>
      <c r="F1">
        <v>0</v>
      </c>
      <c r="G1">
        <v>1</v>
      </c>
    </row>
    <row r="2" spans="1:7" x14ac:dyDescent="0.25">
      <c r="A2" s="20" t="s">
        <v>8</v>
      </c>
      <c r="B2" s="20" t="s">
        <v>12</v>
      </c>
      <c r="C2" s="20" t="s">
        <v>41</v>
      </c>
      <c r="D2" s="20"/>
      <c r="E2" s="20" t="s">
        <v>96</v>
      </c>
      <c r="F2">
        <v>1</v>
      </c>
      <c r="G2">
        <v>1.1000000000000001</v>
      </c>
    </row>
    <row r="3" spans="1:7" x14ac:dyDescent="0.25">
      <c r="A3" s="20" t="s">
        <v>9</v>
      </c>
      <c r="B3" s="20" t="s">
        <v>35</v>
      </c>
      <c r="C3" s="20" t="s">
        <v>42</v>
      </c>
      <c r="D3" s="20"/>
      <c r="E3" s="20" t="s">
        <v>97</v>
      </c>
      <c r="F3">
        <v>2</v>
      </c>
      <c r="G3">
        <v>1.2</v>
      </c>
    </row>
    <row r="4" spans="1:7" x14ac:dyDescent="0.25">
      <c r="A4" s="20" t="s">
        <v>10</v>
      </c>
      <c r="B4" s="20" t="s">
        <v>38</v>
      </c>
      <c r="C4" s="20" t="s">
        <v>36</v>
      </c>
      <c r="D4" s="20"/>
      <c r="F4">
        <v>3</v>
      </c>
      <c r="G4">
        <v>1.3</v>
      </c>
    </row>
    <row r="5" spans="1:7" x14ac:dyDescent="0.25">
      <c r="A5" s="20" t="s">
        <v>100</v>
      </c>
      <c r="B5" s="20" t="s">
        <v>40</v>
      </c>
      <c r="C5" s="20" t="s">
        <v>47</v>
      </c>
      <c r="D5" s="20"/>
    </row>
    <row r="6" spans="1:7" x14ac:dyDescent="0.25">
      <c r="A6" s="20" t="s">
        <v>101</v>
      </c>
      <c r="B6" s="20" t="s">
        <v>43</v>
      </c>
      <c r="C6" s="20" t="s">
        <v>34</v>
      </c>
    </row>
    <row r="7" spans="1:7" x14ac:dyDescent="0.25">
      <c r="A7" s="20"/>
      <c r="B7" s="20" t="s">
        <v>70</v>
      </c>
      <c r="C7" s="20"/>
    </row>
    <row r="8" spans="1:7" x14ac:dyDescent="0.25">
      <c r="A8" s="20"/>
      <c r="B8" s="20" t="s">
        <v>46</v>
      </c>
      <c r="C8" s="20"/>
    </row>
    <row r="9" spans="1:7" x14ac:dyDescent="0.25">
      <c r="A9" s="20"/>
      <c r="B9" s="20" t="s">
        <v>71</v>
      </c>
      <c r="C9" s="20"/>
    </row>
    <row r="10" spans="1:7" x14ac:dyDescent="0.25">
      <c r="A10" s="20"/>
      <c r="B10" s="20" t="s">
        <v>72</v>
      </c>
      <c r="C10" s="20"/>
    </row>
    <row r="11" spans="1:7" x14ac:dyDescent="0.25">
      <c r="A11" s="20"/>
      <c r="B11" s="20" t="s">
        <v>113</v>
      </c>
      <c r="C11" s="20"/>
    </row>
    <row r="12" spans="1:7" x14ac:dyDescent="0.25">
      <c r="B12" s="1"/>
    </row>
  </sheetData>
  <sheetProtection algorithmName="SHA-512" hashValue="o3eu1HnydNWTTFzm/yUNBPSBy22tk4967M22Mc1ULxcIYPtrKgnDWE4xOpfqVTL0P9Ij0j7CaroalriLwycgIA==" saltValue="6WKsveu6XoQ4dPAh3nhcnA==" spinCount="100000" sheet="1" objects="1" scenarios="1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申請表</vt:lpstr>
      <vt:lpstr>分數參考表</vt:lpstr>
      <vt:lpstr>工作表2</vt:lpstr>
      <vt:lpstr>申請表!Print_Area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2021-02-18T09:21:16Z</cp:lastPrinted>
  <dcterms:created xsi:type="dcterms:W3CDTF">2019-09-04T06:42:56Z</dcterms:created>
  <dcterms:modified xsi:type="dcterms:W3CDTF">2021-10-07T06:33:52Z</dcterms:modified>
</cp:coreProperties>
</file>